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Contable\"/>
    </mc:Choice>
  </mc:AlternateContent>
  <xr:revisionPtr revIDLastSave="0" documentId="8_{F766517B-C4ED-4D50-AB4F-D157ABFF85F2}" xr6:coauthVersionLast="47" xr6:coauthVersionMax="47" xr10:uidLastSave="{00000000-0000-0000-0000-000000000000}"/>
  <bookViews>
    <workbookView xWindow="-120" yWindow="-120" windowWidth="29040" windowHeight="15840" xr2:uid="{DADDAAF3-5D4A-4949-9973-9780AB2155F5}"/>
  </bookViews>
  <sheets>
    <sheet name="CORTE mar" sheetId="1" r:id="rId1"/>
  </sheets>
  <definedNames>
    <definedName name="_xlnm.Print_Area" localSheetId="0">'CORTE mar'!$A$1:$P$88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7" i="1" l="1"/>
  <c r="H79" i="1"/>
  <c r="N70" i="1"/>
  <c r="H71" i="1"/>
  <c r="N66" i="1"/>
  <c r="N63" i="1"/>
  <c r="N60" i="1"/>
  <c r="N58" i="1"/>
  <c r="H66" i="1"/>
  <c r="N54" i="1"/>
  <c r="H50" i="1"/>
  <c r="N43" i="1"/>
  <c r="H44" i="1"/>
  <c r="N37" i="1"/>
  <c r="N34" i="1"/>
  <c r="N29" i="1"/>
  <c r="N26" i="1"/>
  <c r="H35" i="1"/>
  <c r="H20" i="1"/>
  <c r="N21" i="1"/>
  <c r="N11" i="1"/>
  <c r="H16" i="1"/>
  <c r="N38" i="1" l="1"/>
  <c r="N44" i="1" s="1"/>
  <c r="N72" i="1"/>
  <c r="N79" i="1" l="1"/>
</calcChain>
</file>

<file path=xl/sharedStrings.xml><?xml version="1.0" encoding="utf-8"?>
<sst xmlns="http://schemas.openxmlformats.org/spreadsheetml/2006/main" count="123" uniqueCount="115">
  <si>
    <t>Municipio de Chihuahua</t>
  </si>
  <si>
    <t>Tesorería Municipal</t>
  </si>
  <si>
    <t>Estado de Movimientos de Ingresos y Egresos del 01 de Enero al 31 de Marzo de 2023</t>
  </si>
  <si>
    <t>(Cifras Expresadas en Pesos)</t>
  </si>
  <si>
    <t>I  N  G  R  E  S  O  S</t>
  </si>
  <si>
    <t>Impuestos</t>
  </si>
  <si>
    <t>Aprovechamientos</t>
  </si>
  <si>
    <t>Predial</t>
  </si>
  <si>
    <t>Indemnizaciones</t>
  </si>
  <si>
    <t>Traslación de Dominio de Bienes Inmuebles</t>
  </si>
  <si>
    <t>Otros Aprovechamientos</t>
  </si>
  <si>
    <t>Espectáculos Públicos</t>
  </si>
  <si>
    <t xml:space="preserve">Multas </t>
  </si>
  <si>
    <t>Participaciones</t>
  </si>
  <si>
    <t>Recargos</t>
  </si>
  <si>
    <t>Fondo General</t>
  </si>
  <si>
    <t>Actos de Ejecución</t>
  </si>
  <si>
    <t>Fondo de Fiscalización</t>
  </si>
  <si>
    <t>Infraestructura</t>
  </si>
  <si>
    <t>Fondo del Fomento Municipal</t>
  </si>
  <si>
    <t>Impuesto Especial Sobre Producción y Servicios</t>
  </si>
  <si>
    <t>Contribuciones de Mejoras</t>
  </si>
  <si>
    <t>IEPS Gasolina y Diesel</t>
  </si>
  <si>
    <t>Universitario</t>
  </si>
  <si>
    <t>ISR Participable</t>
  </si>
  <si>
    <t>Contribuciones Especiales</t>
  </si>
  <si>
    <t>Fondo de Administración de Impuesto Predial</t>
  </si>
  <si>
    <t>ISR Bienes Inmuebles</t>
  </si>
  <si>
    <t xml:space="preserve">Derechos </t>
  </si>
  <si>
    <t>Aportaciones</t>
  </si>
  <si>
    <t>Derechos por Uso y Goce de Bienes Dominio Público</t>
  </si>
  <si>
    <t>Fondo de Aportación al Fortalecimiento Municipal</t>
  </si>
  <si>
    <t>Permisos Ganaderos</t>
  </si>
  <si>
    <t>Fondo de Infraestructura Social Municipal</t>
  </si>
  <si>
    <t>Permisos Obras Públicas</t>
  </si>
  <si>
    <t>FODESEM Aportaciones Estatales</t>
  </si>
  <si>
    <t>Legalización de Firmas y Certificados</t>
  </si>
  <si>
    <t>Permisos Gobernación</t>
  </si>
  <si>
    <t>Convenios</t>
  </si>
  <si>
    <t>Aseo Urbano</t>
  </si>
  <si>
    <t>Convenios y Subsidios</t>
  </si>
  <si>
    <t>Alumbrado Público</t>
  </si>
  <si>
    <t>Fijación de Anuncios y Propaganda Comercial</t>
  </si>
  <si>
    <t>Incentivos de Colaboración Fiscal</t>
  </si>
  <si>
    <t>Servicios de Protección Civil</t>
  </si>
  <si>
    <t>Impuesto sobre Tenencia y/o Uso</t>
  </si>
  <si>
    <t>Otros Concepto</t>
  </si>
  <si>
    <t>Impuesto sobre Automóviles Nuevos</t>
  </si>
  <si>
    <t>Vigilancia Especial</t>
  </si>
  <si>
    <t>Fondo de Compensación ISAN</t>
  </si>
  <si>
    <t>Operación de Máquinas</t>
  </si>
  <si>
    <t>Empréstito</t>
  </si>
  <si>
    <t>Productos</t>
  </si>
  <si>
    <t>Suman los Ingresos</t>
  </si>
  <si>
    <t>Arrendamiento de Edificios Varios</t>
  </si>
  <si>
    <t>Cuentas de Balance</t>
  </si>
  <si>
    <t>Enajenación de Bienes Muebles e Inmuebles</t>
  </si>
  <si>
    <t>Rendimientos Financieros</t>
  </si>
  <si>
    <t>Existencia Anterior</t>
  </si>
  <si>
    <t>Rendimientos FAFM</t>
  </si>
  <si>
    <t>Caja y Bancos</t>
  </si>
  <si>
    <t>Rendimientos FISM</t>
  </si>
  <si>
    <t>Fondos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</si>
  <si>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</si>
  <si>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</si>
  <si>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</si>
  <si>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</si>
  <si>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</si>
  <si>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</si>
  <si>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</si>
  <si>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</si>
  <si>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Desarrollo Urbano y Ecología</t>
  </si>
  <si>
    <t>Desempeño de las Funciones</t>
  </si>
  <si>
    <t>Infraestructura Vial</t>
  </si>
  <si>
    <t>Prestación de Sevicios Públicos</t>
  </si>
  <si>
    <t>Ejecución en Obras y Urbanización</t>
  </si>
  <si>
    <t>Investigación y Estudios</t>
  </si>
  <si>
    <t>Recolección y Concesiones</t>
  </si>
  <si>
    <t>Medio ambiente y Ecología</t>
  </si>
  <si>
    <t>Apoyo al  proceso presupuestal y Mejorar la Eficiencia Institucional</t>
  </si>
  <si>
    <t>Protección Civil</t>
  </si>
  <si>
    <t>Apoyo al  proceso presupuestal y Mejorar la Eficiencia</t>
  </si>
  <si>
    <t>Espacios Públicos</t>
  </si>
  <si>
    <t>Función Pública y Contraloría</t>
  </si>
  <si>
    <t>Seguridad Pública y Sociedad</t>
  </si>
  <si>
    <t>Obligaciones por Resoluciones</t>
  </si>
  <si>
    <t>Funciones de Gobierno</t>
  </si>
  <si>
    <t>Desarrollo Social</t>
  </si>
  <si>
    <t>Desarrollo Econónimo</t>
  </si>
  <si>
    <t>Desastres Naturales</t>
  </si>
  <si>
    <t>Fomento a la Salud</t>
  </si>
  <si>
    <t>Contingencias y Desastres Naturales</t>
  </si>
  <si>
    <t>Atención al Rezago Social</t>
  </si>
  <si>
    <t>Pensiones y Jubilaciones</t>
  </si>
  <si>
    <t>Desarrollo Educativo</t>
  </si>
  <si>
    <t>Deporte y Desarrollo de Capacidades Físicas</t>
  </si>
  <si>
    <t>Previsión y Seguridad Social</t>
  </si>
  <si>
    <t>Promoción y Fomento</t>
  </si>
  <si>
    <t>Planación, Seguimiento y Evaluación de Políticas Públicas</t>
  </si>
  <si>
    <t>Costo Financiero de la Deuda</t>
  </si>
  <si>
    <t>Fomento al Sector Empresarial</t>
  </si>
  <si>
    <t>Amortizacion de la Deuda</t>
  </si>
  <si>
    <t>Fomento al Sector Turístico</t>
  </si>
  <si>
    <t>Gastos de la Deuda</t>
  </si>
  <si>
    <t>Fomento al Desarrollo Rural</t>
  </si>
  <si>
    <t>Suman los Egresos</t>
  </si>
  <si>
    <t>Servicios Gubernamentales</t>
  </si>
  <si>
    <t>Gobierno y Reglamentación</t>
  </si>
  <si>
    <t>Administración Fiscal y Financiera</t>
  </si>
  <si>
    <t>Existencia Actual</t>
  </si>
  <si>
    <t>Planeación, Evaluación y Modernización</t>
  </si>
  <si>
    <t>Servicios de Información a la Sociedad</t>
  </si>
  <si>
    <t>Control de Gestión</t>
  </si>
  <si>
    <t>Desarrollo Turístico y Comercial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</si>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</sst>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5" fillId="2" borderId="0" xfId="0" applyFont="1" applyFill="1" applyAlignment="1">
      <alignment horizontal="center"/>
    </xf>
    <xf numFmtId="0" fontId="2" fillId="2" borderId="5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0" fontId="9" fillId="2" borderId="0" xfId="0" applyFont="1" applyFill="1"/>
    <xf numFmtId="164" fontId="0" fillId="2" borderId="0" xfId="1" applyNumberFormat="1" applyFont="1" applyFill="1" applyBorder="1" applyAlignment="1"/>
    <xf numFmtId="164" fontId="2" fillId="2" borderId="0" xfId="1" applyNumberFormat="1" applyFont="1" applyFill="1" applyBorder="1"/>
    <xf numFmtId="43" fontId="8" fillId="2" borderId="0" xfId="0" applyNumberFormat="1" applyFont="1" applyFill="1"/>
    <xf numFmtId="0" fontId="0" fillId="2" borderId="4" xfId="0" applyFill="1" applyBorder="1"/>
    <xf numFmtId="43" fontId="0" fillId="2" borderId="0" xfId="1" applyFont="1" applyFill="1" applyBorder="1"/>
    <xf numFmtId="43" fontId="8" fillId="2" borderId="0" xfId="1" applyFont="1" applyFill="1" applyBorder="1"/>
    <xf numFmtId="3" fontId="9" fillId="2" borderId="0" xfId="0" applyNumberFormat="1" applyFont="1" applyFill="1"/>
    <xf numFmtId="4" fontId="0" fillId="3" borderId="0" xfId="0" applyNumberFormat="1" applyFill="1"/>
    <xf numFmtId="0" fontId="7" fillId="2" borderId="0" xfId="0" applyFont="1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/>
    <xf numFmtId="3" fontId="0" fillId="0" borderId="0" xfId="0" applyNumberFormat="1"/>
    <xf numFmtId="3" fontId="6" fillId="2" borderId="0" xfId="0" applyNumberFormat="1" applyFont="1" applyFill="1"/>
    <xf numFmtId="43" fontId="0" fillId="2" borderId="0" xfId="0" applyNumberFormat="1" applyFill="1"/>
    <xf numFmtId="3" fontId="0" fillId="3" borderId="0" xfId="0" applyNumberFormat="1" applyFill="1"/>
    <xf numFmtId="3" fontId="10" fillId="2" borderId="0" xfId="0" applyNumberFormat="1" applyFont="1" applyFill="1"/>
    <xf numFmtId="0" fontId="0" fillId="2" borderId="5" xfId="0" applyFill="1" applyBorder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49" fontId="11" fillId="0" borderId="0" xfId="0" applyNumberFormat="1" applyFont="1" applyBorder="1" applyAlignment="1">
      <alignment horizontal="left" vertical="center"/>
    </xf>
    <xf numFmtId="49" fontId="1" fillId="0" borderId="0" xfId="2" applyNumberFormat="1" applyBorder="1"/>
  </cellXfs>
  <cellStyles count="3">
    <cellStyle name="Millares" xfId="1" builtinId="3"/>
    <cellStyle name="Normal" xfId="0" builtinId="0"/>
    <cellStyle name="Normal 2" xfId="2" xr:uid="{A5B00EAE-8D25-46E4-BA33-0FD3F3AB08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85</xdr:row>
      <xdr:rowOff>0</xdr:rowOff>
    </xdr:from>
    <xdr:to>
      <xdr:col>15</xdr:col>
      <xdr:colOff>122086</xdr:colOff>
      <xdr:row>86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8762EC4E-52B2-4A34-AEC0-7254909F49A5}"/>
            </a:ext>
          </a:extLst>
        </xdr:cNvPr>
        <xdr:cNvSpPr txBox="1">
          <a:spLocks noChangeArrowheads="1"/>
        </xdr:cNvSpPr>
      </xdr:nvSpPr>
      <xdr:spPr bwMode="auto">
        <a:xfrm>
          <a:off x="438150" y="16506825"/>
          <a:ext cx="13238011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Lic. Marco Antonio Bonilla Mendoza            	  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Francisco Javier Turati Muñoz         </a:t>
          </a:r>
          <a:endParaRPr lang="es-ES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</xdr:colOff>
      <xdr:row>80</xdr:row>
      <xdr:rowOff>11906</xdr:rowOff>
    </xdr:from>
    <xdr:to>
      <xdr:col>14</xdr:col>
      <xdr:colOff>119741</xdr:colOff>
      <xdr:row>80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6B9A51DE-9448-4084-BCBF-768FED59283B}"/>
            </a:ext>
          </a:extLst>
        </xdr:cNvPr>
        <xdr:cNvSpPr txBox="1">
          <a:spLocks noChangeArrowheads="1"/>
        </xdr:cNvSpPr>
      </xdr:nvSpPr>
      <xdr:spPr bwMode="auto">
        <a:xfrm>
          <a:off x="473868" y="15518606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	                                                   Tesorera Municipal      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3059906</xdr:colOff>
      <xdr:row>80</xdr:row>
      <xdr:rowOff>0</xdr:rowOff>
    </xdr:from>
    <xdr:to>
      <xdr:col>14</xdr:col>
      <xdr:colOff>107156</xdr:colOff>
      <xdr:row>85</xdr:row>
      <xdr:rowOff>188119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53A78E1-88D9-4309-8E46-45EBE030E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3231" y="15506700"/>
          <a:ext cx="2847975" cy="11882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CC59E-DD99-46EF-9E89-64D517247152}">
  <sheetPr>
    <pageSetUpPr fitToPage="1"/>
  </sheetPr>
  <dimension ref="B1:S88"/>
  <sheetViews>
    <sheetView tabSelected="1" view="pageBreakPreview" zoomScale="90" zoomScaleNormal="70" zoomScaleSheetLayoutView="90" workbookViewId="0">
      <selection activeCell="S95" sqref="S95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5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2:17" ht="15.75" x14ac:dyDescent="0.25">
      <c r="B3" s="9"/>
      <c r="C3" s="10" t="s">
        <v>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</row>
    <row r="4" spans="2:17" x14ac:dyDescent="0.2">
      <c r="B4" s="9"/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1"/>
    </row>
    <row r="5" spans="2:17" x14ac:dyDescent="0.2">
      <c r="B5" s="9"/>
      <c r="C5" s="12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</row>
    <row r="6" spans="2:17" ht="15.75" x14ac:dyDescent="0.25">
      <c r="B6" s="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1"/>
    </row>
    <row r="7" spans="2:17" ht="15.75" x14ac:dyDescent="0.25">
      <c r="B7" s="9"/>
      <c r="C7" s="13" t="s">
        <v>4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1"/>
    </row>
    <row r="8" spans="2:17" ht="5.25" customHeight="1" x14ac:dyDescent="0.2">
      <c r="B8" s="9"/>
      <c r="O8" s="11"/>
    </row>
    <row r="9" spans="2:17" ht="15.75" x14ac:dyDescent="0.25">
      <c r="B9" s="9"/>
      <c r="C9" s="14" t="s">
        <v>5</v>
      </c>
      <c r="H9" s="15"/>
      <c r="J9" s="15" t="s">
        <v>6</v>
      </c>
      <c r="M9" s="16"/>
      <c r="O9" s="11"/>
      <c r="P9" s="17"/>
    </row>
    <row r="10" spans="2:17" ht="15.75" x14ac:dyDescent="0.25">
      <c r="B10" s="9"/>
      <c r="C10" s="14"/>
      <c r="E10" s="18" t="s">
        <v>7</v>
      </c>
      <c r="F10" s="19"/>
      <c r="G10" s="16">
        <v>865866329</v>
      </c>
      <c r="J10" s="15"/>
      <c r="L10" s="16" t="s">
        <v>8</v>
      </c>
      <c r="M10" s="16">
        <v>610879</v>
      </c>
      <c r="O10" s="11"/>
      <c r="P10" s="17"/>
    </row>
    <row r="11" spans="2:17" ht="15.75" x14ac:dyDescent="0.25">
      <c r="B11" s="9"/>
      <c r="C11" s="14"/>
      <c r="E11" s="18" t="s">
        <v>9</v>
      </c>
      <c r="F11" s="19"/>
      <c r="G11" s="16">
        <v>123958431</v>
      </c>
      <c r="H11" s="15"/>
      <c r="J11" s="15"/>
      <c r="L11" s="16" t="s">
        <v>10</v>
      </c>
      <c r="M11" s="16">
        <v>8927214</v>
      </c>
      <c r="N11" s="15">
        <f>SUM(M10:M11)</f>
        <v>9538093</v>
      </c>
      <c r="O11" s="11"/>
      <c r="P11" s="17"/>
    </row>
    <row r="12" spans="2:17" ht="15.75" x14ac:dyDescent="0.25">
      <c r="B12" s="9"/>
      <c r="C12" s="14"/>
      <c r="E12" s="18" t="s">
        <v>11</v>
      </c>
      <c r="F12" s="19"/>
      <c r="G12" s="16">
        <v>1574575</v>
      </c>
      <c r="H12" s="15"/>
      <c r="J12" s="15"/>
      <c r="O12" s="11"/>
      <c r="P12" s="17"/>
    </row>
    <row r="13" spans="2:17" ht="15.75" x14ac:dyDescent="0.25">
      <c r="B13" s="9"/>
      <c r="C13" s="14"/>
      <c r="E13" s="18" t="s">
        <v>12</v>
      </c>
      <c r="F13" s="19"/>
      <c r="G13" s="16">
        <v>3270512</v>
      </c>
      <c r="H13" s="15"/>
      <c r="J13" s="15" t="s">
        <v>13</v>
      </c>
      <c r="L13" s="16"/>
      <c r="M13" s="5"/>
      <c r="O13" s="11"/>
      <c r="P13" s="17"/>
    </row>
    <row r="14" spans="2:17" ht="15.75" x14ac:dyDescent="0.25">
      <c r="B14" s="9"/>
      <c r="E14" s="18" t="s">
        <v>14</v>
      </c>
      <c r="F14" s="19"/>
      <c r="G14" s="16">
        <v>23480252</v>
      </c>
      <c r="H14" s="15"/>
      <c r="J14" s="15"/>
      <c r="L14" s="16" t="s">
        <v>15</v>
      </c>
      <c r="M14" s="16">
        <v>275393887</v>
      </c>
      <c r="N14" s="5"/>
      <c r="O14" s="11"/>
      <c r="P14" s="17"/>
      <c r="Q14" s="18"/>
    </row>
    <row r="15" spans="2:17" ht="15.75" x14ac:dyDescent="0.25">
      <c r="B15" s="9"/>
      <c r="C15" s="20"/>
      <c r="E15" s="18" t="s">
        <v>16</v>
      </c>
      <c r="F15" s="19"/>
      <c r="G15" s="16">
        <v>1740665</v>
      </c>
      <c r="H15" s="5"/>
      <c r="J15" s="15"/>
      <c r="L15" s="5" t="s">
        <v>17</v>
      </c>
      <c r="M15" s="16">
        <v>15306015</v>
      </c>
      <c r="N15" s="5"/>
      <c r="O15" s="11"/>
      <c r="P15" s="17"/>
      <c r="Q15" s="18"/>
    </row>
    <row r="16" spans="2:17" ht="15.75" x14ac:dyDescent="0.25">
      <c r="B16" s="9"/>
      <c r="C16" s="20"/>
      <c r="E16" s="18" t="s">
        <v>18</v>
      </c>
      <c r="F16" s="19"/>
      <c r="G16" s="16">
        <v>6688</v>
      </c>
      <c r="H16" s="15">
        <f>SUM(G10:G16)</f>
        <v>1019897452</v>
      </c>
      <c r="J16" s="15"/>
      <c r="L16" s="16" t="s">
        <v>19</v>
      </c>
      <c r="M16" s="16">
        <v>50087364</v>
      </c>
      <c r="N16" s="5"/>
      <c r="O16" s="11"/>
      <c r="P16" s="17"/>
      <c r="Q16" s="18"/>
    </row>
    <row r="17" spans="2:17" ht="15.75" x14ac:dyDescent="0.25">
      <c r="B17" s="9"/>
      <c r="C17" s="20"/>
      <c r="J17" s="15"/>
      <c r="L17" s="16" t="s">
        <v>20</v>
      </c>
      <c r="M17" s="16">
        <v>9328310</v>
      </c>
      <c r="O17" s="11"/>
      <c r="P17" s="17"/>
      <c r="Q17" s="18"/>
    </row>
    <row r="18" spans="2:17" ht="15.75" x14ac:dyDescent="0.25">
      <c r="B18" s="9"/>
      <c r="C18" s="14" t="s">
        <v>21</v>
      </c>
      <c r="E18" s="18"/>
      <c r="F18" s="19"/>
      <c r="G18" s="16"/>
      <c r="J18" s="15"/>
      <c r="L18" s="16" t="s">
        <v>22</v>
      </c>
      <c r="M18" s="16">
        <v>10440155</v>
      </c>
      <c r="N18" s="5"/>
      <c r="O18" s="11"/>
      <c r="P18" s="17"/>
      <c r="Q18" s="18"/>
    </row>
    <row r="19" spans="2:17" ht="15.75" x14ac:dyDescent="0.25">
      <c r="B19" s="9"/>
      <c r="E19" s="18" t="s">
        <v>23</v>
      </c>
      <c r="F19" s="19"/>
      <c r="G19" s="16">
        <v>39170748</v>
      </c>
      <c r="J19" s="15"/>
      <c r="L19" s="16" t="s">
        <v>24</v>
      </c>
      <c r="M19" s="16">
        <v>35909066</v>
      </c>
      <c r="N19" s="5"/>
      <c r="O19" s="11"/>
      <c r="P19" s="17"/>
      <c r="Q19" s="18"/>
    </row>
    <row r="20" spans="2:17" ht="15.75" x14ac:dyDescent="0.25">
      <c r="B20" s="9"/>
      <c r="C20" s="20"/>
      <c r="E20" s="5" t="s">
        <v>25</v>
      </c>
      <c r="F20" s="21"/>
      <c r="G20" s="16">
        <v>16009994</v>
      </c>
      <c r="H20" s="15">
        <f>SUM(G19:G20)</f>
        <v>55180742</v>
      </c>
      <c r="J20" s="15"/>
      <c r="L20" s="16" t="s">
        <v>26</v>
      </c>
      <c r="M20" s="16">
        <v>20108209</v>
      </c>
      <c r="N20" s="5"/>
      <c r="O20" s="11"/>
      <c r="P20" s="17"/>
      <c r="Q20" s="16"/>
    </row>
    <row r="21" spans="2:17" ht="15.75" x14ac:dyDescent="0.25">
      <c r="B21" s="9"/>
      <c r="L21" s="16" t="s">
        <v>27</v>
      </c>
      <c r="M21" s="16">
        <v>1843106</v>
      </c>
      <c r="N21" s="15">
        <f>SUM(M14:M21)</f>
        <v>418416112</v>
      </c>
      <c r="O21" s="11"/>
      <c r="P21" s="17"/>
      <c r="Q21" s="18"/>
    </row>
    <row r="22" spans="2:17" x14ac:dyDescent="0.2">
      <c r="B22" s="9"/>
      <c r="O22" s="11"/>
      <c r="P22" s="17"/>
      <c r="Q22" s="18"/>
    </row>
    <row r="23" spans="2:17" ht="15.75" x14ac:dyDescent="0.25">
      <c r="B23" s="9"/>
      <c r="C23" s="14" t="s">
        <v>28</v>
      </c>
      <c r="D23" s="5"/>
      <c r="E23" s="5"/>
      <c r="F23" s="22"/>
      <c r="G23" s="5"/>
      <c r="H23" s="18"/>
      <c r="J23" s="15" t="s">
        <v>29</v>
      </c>
      <c r="O23" s="11"/>
      <c r="P23" s="17"/>
      <c r="Q23" s="18"/>
    </row>
    <row r="24" spans="2:17" ht="15.75" x14ac:dyDescent="0.25">
      <c r="B24" s="9"/>
      <c r="C24" s="20"/>
      <c r="D24" s="14"/>
      <c r="E24" s="18" t="s">
        <v>30</v>
      </c>
      <c r="F24" s="19"/>
      <c r="G24" s="16">
        <v>3650120</v>
      </c>
      <c r="H24" s="23"/>
      <c r="L24" s="16" t="s">
        <v>31</v>
      </c>
      <c r="M24" s="16">
        <v>208512618</v>
      </c>
      <c r="O24" s="11"/>
      <c r="P24" s="17"/>
      <c r="Q24" s="18"/>
    </row>
    <row r="25" spans="2:17" ht="15.75" x14ac:dyDescent="0.25">
      <c r="B25" s="24"/>
      <c r="C25" s="20"/>
      <c r="D25" s="14"/>
      <c r="E25" s="18" t="s">
        <v>32</v>
      </c>
      <c r="F25" s="19"/>
      <c r="G25" s="16">
        <v>111810</v>
      </c>
      <c r="H25" s="18"/>
      <c r="L25" s="16" t="s">
        <v>33</v>
      </c>
      <c r="M25" s="16">
        <v>32854852</v>
      </c>
      <c r="O25" s="11"/>
      <c r="P25" s="17"/>
      <c r="Q25" s="16"/>
    </row>
    <row r="26" spans="2:17" ht="15.75" x14ac:dyDescent="0.25">
      <c r="B26" s="24"/>
      <c r="C26" s="5"/>
      <c r="D26" s="14"/>
      <c r="E26" s="18" t="s">
        <v>34</v>
      </c>
      <c r="F26" s="19"/>
      <c r="G26" s="16">
        <v>25967795</v>
      </c>
      <c r="H26" s="18"/>
      <c r="L26" s="16" t="s">
        <v>35</v>
      </c>
      <c r="M26" s="16">
        <v>46099137</v>
      </c>
      <c r="N26" s="15">
        <f>SUM(M24:M26)</f>
        <v>287466607</v>
      </c>
      <c r="O26" s="11"/>
      <c r="P26" s="17"/>
      <c r="Q26" s="16"/>
    </row>
    <row r="27" spans="2:17" ht="15.75" x14ac:dyDescent="0.25">
      <c r="B27" s="24"/>
      <c r="C27" s="5"/>
      <c r="D27" s="14"/>
      <c r="E27" s="18" t="s">
        <v>36</v>
      </c>
      <c r="F27" s="19"/>
      <c r="G27" s="16">
        <v>6297752</v>
      </c>
      <c r="H27" s="18"/>
      <c r="O27" s="11"/>
      <c r="P27" s="17"/>
      <c r="Q27" s="16"/>
    </row>
    <row r="28" spans="2:17" ht="15.75" x14ac:dyDescent="0.25">
      <c r="B28" s="24"/>
      <c r="C28" s="5"/>
      <c r="E28" s="18" t="s">
        <v>37</v>
      </c>
      <c r="F28" s="19"/>
      <c r="G28" s="16">
        <v>3535165</v>
      </c>
      <c r="H28" s="18"/>
      <c r="J28" s="15" t="s">
        <v>38</v>
      </c>
      <c r="L28" s="16"/>
      <c r="M28" s="16"/>
      <c r="O28" s="11"/>
      <c r="P28" s="17"/>
      <c r="Q28" s="16"/>
    </row>
    <row r="29" spans="2:17" ht="15.75" x14ac:dyDescent="0.25">
      <c r="B29" s="9"/>
      <c r="C29" s="5"/>
      <c r="D29" s="5"/>
      <c r="E29" s="18" t="s">
        <v>39</v>
      </c>
      <c r="F29" s="19"/>
      <c r="G29" s="16">
        <v>6674242</v>
      </c>
      <c r="H29" s="18"/>
      <c r="L29" s="16" t="s">
        <v>40</v>
      </c>
      <c r="M29" s="16">
        <v>24331236</v>
      </c>
      <c r="N29" s="15">
        <f>+M29</f>
        <v>24331236</v>
      </c>
      <c r="O29" s="11"/>
      <c r="P29" s="17"/>
      <c r="Q29" s="16"/>
    </row>
    <row r="30" spans="2:17" x14ac:dyDescent="0.2">
      <c r="B30" s="9"/>
      <c r="C30" s="5"/>
      <c r="E30" s="18" t="s">
        <v>41</v>
      </c>
      <c r="F30" s="19"/>
      <c r="G30" s="16">
        <v>62373867</v>
      </c>
      <c r="O30" s="11"/>
      <c r="P30" s="17"/>
    </row>
    <row r="31" spans="2:17" ht="15.75" x14ac:dyDescent="0.25">
      <c r="B31" s="9"/>
      <c r="C31" s="5"/>
      <c r="E31" s="5" t="s">
        <v>42</v>
      </c>
      <c r="F31" s="19"/>
      <c r="G31" s="16">
        <v>1855979</v>
      </c>
      <c r="J31" s="15" t="s">
        <v>43</v>
      </c>
      <c r="O31" s="11"/>
      <c r="Q31" s="16"/>
    </row>
    <row r="32" spans="2:17" ht="15.75" x14ac:dyDescent="0.25">
      <c r="B32" s="9"/>
      <c r="C32" s="5"/>
      <c r="E32" s="5" t="s">
        <v>44</v>
      </c>
      <c r="F32" s="19"/>
      <c r="G32" s="16">
        <v>561919</v>
      </c>
      <c r="J32" s="15"/>
      <c r="L32" s="16" t="s">
        <v>45</v>
      </c>
      <c r="M32" s="16">
        <v>9814</v>
      </c>
      <c r="O32" s="11"/>
      <c r="Q32" s="16"/>
    </row>
    <row r="33" spans="2:19" x14ac:dyDescent="0.2">
      <c r="B33" s="9"/>
      <c r="E33" s="18" t="s">
        <v>46</v>
      </c>
      <c r="F33" s="19"/>
      <c r="G33" s="16">
        <v>953022</v>
      </c>
      <c r="L33" s="16" t="s">
        <v>47</v>
      </c>
      <c r="M33" s="16">
        <v>7533879</v>
      </c>
      <c r="N33" s="5"/>
      <c r="O33" s="11"/>
      <c r="Q33" s="16"/>
    </row>
    <row r="34" spans="2:19" ht="15.75" x14ac:dyDescent="0.25">
      <c r="B34" s="9"/>
      <c r="C34" s="5"/>
      <c r="E34" s="18" t="s">
        <v>48</v>
      </c>
      <c r="F34" s="5"/>
      <c r="G34" s="16">
        <v>2058457</v>
      </c>
      <c r="L34" s="16" t="s">
        <v>49</v>
      </c>
      <c r="M34" s="16">
        <v>1206441</v>
      </c>
      <c r="N34" s="15">
        <f>+M32+M33+M34</f>
        <v>8750134</v>
      </c>
      <c r="O34" s="11"/>
      <c r="Q34" s="16"/>
    </row>
    <row r="35" spans="2:19" ht="15.75" x14ac:dyDescent="0.25">
      <c r="B35" s="9"/>
      <c r="C35" s="5"/>
      <c r="D35" s="5"/>
      <c r="E35" s="18" t="s">
        <v>50</v>
      </c>
      <c r="F35" s="5"/>
      <c r="G35" s="16">
        <v>5490405</v>
      </c>
      <c r="H35" s="15">
        <f>SUM(G24:G35)</f>
        <v>119530533</v>
      </c>
      <c r="O35" s="11"/>
      <c r="Q35" s="16"/>
    </row>
    <row r="36" spans="2:19" ht="15.75" x14ac:dyDescent="0.25">
      <c r="B36" s="9"/>
      <c r="C36" s="5"/>
      <c r="D36" s="5"/>
      <c r="E36" s="18"/>
      <c r="F36" s="5"/>
      <c r="G36" s="16"/>
      <c r="H36" s="15"/>
      <c r="J36" s="15" t="s">
        <v>51</v>
      </c>
      <c r="N36" s="15"/>
      <c r="O36" s="11"/>
      <c r="Q36" s="16"/>
    </row>
    <row r="37" spans="2:19" ht="15.75" x14ac:dyDescent="0.25">
      <c r="B37" s="9"/>
      <c r="C37" s="5"/>
      <c r="D37" s="5"/>
      <c r="E37" s="18"/>
      <c r="F37" s="5"/>
      <c r="G37" s="16"/>
      <c r="H37" s="15"/>
      <c r="J37" s="5"/>
      <c r="K37" s="5"/>
      <c r="L37" s="5" t="s">
        <v>51</v>
      </c>
      <c r="M37" s="16">
        <v>30000000</v>
      </c>
      <c r="N37" s="15">
        <f>+M37</f>
        <v>30000000</v>
      </c>
      <c r="O37" s="11"/>
      <c r="Q37" s="16"/>
    </row>
    <row r="38" spans="2:19" ht="15.75" customHeight="1" x14ac:dyDescent="0.25">
      <c r="B38" s="9"/>
      <c r="C38" s="14" t="s">
        <v>52</v>
      </c>
      <c r="D38" s="5"/>
      <c r="F38" s="22"/>
      <c r="H38" s="5"/>
      <c r="J38" s="15" t="s">
        <v>53</v>
      </c>
      <c r="K38" s="16"/>
      <c r="L38" s="16"/>
      <c r="N38" s="15">
        <f>+H16+H20+H35+H44+N11+N21+N26+N29+N34+N37</f>
        <v>1992816270</v>
      </c>
      <c r="O38" s="11"/>
      <c r="P38" s="17"/>
      <c r="Q38" s="23"/>
      <c r="R38" s="26"/>
      <c r="S38" s="26"/>
    </row>
    <row r="39" spans="2:19" ht="16.5" customHeight="1" x14ac:dyDescent="0.25">
      <c r="B39" s="9"/>
      <c r="E39" s="18" t="s">
        <v>54</v>
      </c>
      <c r="F39" s="16"/>
      <c r="G39" s="16">
        <v>339855</v>
      </c>
      <c r="J39" s="15" t="s">
        <v>55</v>
      </c>
      <c r="K39" s="16"/>
      <c r="L39" s="16"/>
      <c r="M39" s="16"/>
      <c r="N39" s="15">
        <v>145125908</v>
      </c>
      <c r="O39" s="11"/>
      <c r="P39" s="17"/>
      <c r="Q39" s="18"/>
      <c r="R39" s="26"/>
      <c r="S39" s="26"/>
    </row>
    <row r="40" spans="2:19" ht="16.5" customHeight="1" x14ac:dyDescent="0.25">
      <c r="B40" s="9"/>
      <c r="D40" s="5"/>
      <c r="E40" s="18" t="s">
        <v>56</v>
      </c>
      <c r="F40" s="5"/>
      <c r="G40" s="16">
        <v>136859</v>
      </c>
      <c r="H40" s="15"/>
      <c r="O40" s="11"/>
      <c r="P40" s="17"/>
      <c r="Q40" s="23"/>
      <c r="R40" s="26"/>
      <c r="S40" s="26"/>
    </row>
    <row r="41" spans="2:19" ht="17.25" customHeight="1" x14ac:dyDescent="0.25">
      <c r="B41" s="9"/>
      <c r="E41" s="18" t="s">
        <v>57</v>
      </c>
      <c r="F41" s="16"/>
      <c r="G41" s="16">
        <v>19047561</v>
      </c>
      <c r="H41" s="15"/>
      <c r="J41" s="15" t="s">
        <v>58</v>
      </c>
      <c r="K41" s="16"/>
      <c r="L41" s="16"/>
      <c r="M41" s="16"/>
      <c r="O41" s="11"/>
      <c r="P41" s="17"/>
      <c r="Q41" s="18"/>
      <c r="R41" s="26"/>
      <c r="S41" s="26"/>
    </row>
    <row r="42" spans="2:19" ht="15.75" customHeight="1" x14ac:dyDescent="0.2">
      <c r="B42" s="9"/>
      <c r="E42" s="18" t="s">
        <v>59</v>
      </c>
      <c r="F42" s="16"/>
      <c r="G42" s="16">
        <v>11011</v>
      </c>
      <c r="J42" s="27"/>
      <c r="K42" s="16"/>
      <c r="L42" s="16" t="s">
        <v>60</v>
      </c>
      <c r="M42" s="16">
        <v>98657897</v>
      </c>
      <c r="O42" s="11"/>
      <c r="P42" s="17"/>
      <c r="Q42" s="18"/>
      <c r="R42" s="26"/>
      <c r="S42" s="26"/>
    </row>
    <row r="43" spans="2:19" ht="15.75" x14ac:dyDescent="0.25">
      <c r="B43" s="9"/>
      <c r="E43" s="18" t="s">
        <v>61</v>
      </c>
      <c r="F43" s="16"/>
      <c r="G43" s="16">
        <v>63438</v>
      </c>
      <c r="H43" s="15"/>
      <c r="L43" s="16" t="s">
        <v>62</v>
      </c>
      <c r="M43" s="16">
        <v>296411537</v>
      </c>
      <c r="N43" s="15">
        <f>+M42+M43</f>
        <v>395069434</v>
      </c>
      <c r="O43" s="11"/>
      <c r="P43" s="28"/>
      <c r="Q43" s="18"/>
      <c r="R43" s="26"/>
      <c r="S43" s="26"/>
    </row>
    <row r="44" spans="2:19" ht="15.75" x14ac:dyDescent="0.25">
      <c r="B44" s="9"/>
      <c r="C44" s="14"/>
      <c r="D44" s="5"/>
      <c r="E44" s="18" t="s">
        <v>63</v>
      </c>
      <c r="F44" s="16"/>
      <c r="G44" s="16">
        <v>106637</v>
      </c>
      <c r="H44" s="15">
        <f>SUM(G39:G44)</f>
        <v>19705361</v>
      </c>
      <c r="J44" s="15" t="s">
        <v>64</v>
      </c>
      <c r="K44" s="16"/>
      <c r="L44" s="16"/>
      <c r="M44" s="16"/>
      <c r="N44" s="15">
        <f>SUM(N38:N43)</f>
        <v>2533011612</v>
      </c>
      <c r="O44" s="11"/>
      <c r="P44" s="28"/>
      <c r="Q44" s="18"/>
      <c r="R44" s="26"/>
      <c r="S44" s="26"/>
    </row>
    <row r="45" spans="2:19" x14ac:dyDescent="0.2">
      <c r="B45" s="9"/>
      <c r="O45" s="11"/>
      <c r="P45" s="28"/>
      <c r="R45" s="26"/>
      <c r="S45" s="26"/>
    </row>
    <row r="46" spans="2:19" ht="15.75" x14ac:dyDescent="0.25">
      <c r="B46" s="9"/>
      <c r="C46" s="13" t="s">
        <v>65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1"/>
    </row>
    <row r="47" spans="2:19" ht="8.25" customHeight="1" x14ac:dyDescent="0.25">
      <c r="B47" s="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11"/>
    </row>
    <row r="48" spans="2:19" ht="15.75" x14ac:dyDescent="0.25">
      <c r="B48" s="9"/>
      <c r="C48" s="14" t="s">
        <v>66</v>
      </c>
      <c r="D48" s="5"/>
      <c r="E48" s="5"/>
      <c r="H48" s="29"/>
      <c r="I48" s="29"/>
      <c r="J48" s="15" t="s">
        <v>67</v>
      </c>
      <c r="N48" s="30"/>
      <c r="O48" s="11"/>
    </row>
    <row r="49" spans="2:15" ht="15.75" x14ac:dyDescent="0.25">
      <c r="B49" s="9"/>
      <c r="C49" s="29"/>
      <c r="D49" s="31" t="s">
        <v>68</v>
      </c>
      <c r="E49" s="5"/>
      <c r="F49" s="5"/>
      <c r="G49" s="16"/>
      <c r="H49" s="29"/>
      <c r="I49" s="29"/>
      <c r="K49" s="31" t="s">
        <v>69</v>
      </c>
      <c r="O49" s="11"/>
    </row>
    <row r="50" spans="2:15" ht="15.75" x14ac:dyDescent="0.25">
      <c r="B50" s="9"/>
      <c r="C50" s="29"/>
      <c r="D50" s="31"/>
      <c r="E50" s="18" t="s">
        <v>70</v>
      </c>
      <c r="F50" s="5"/>
      <c r="G50" s="32">
        <v>239041817</v>
      </c>
      <c r="H50" s="15">
        <f>+G50</f>
        <v>239041817</v>
      </c>
      <c r="I50" s="29"/>
      <c r="K50" s="31"/>
      <c r="L50" s="16" t="s">
        <v>71</v>
      </c>
      <c r="M50" s="16">
        <v>20112016</v>
      </c>
      <c r="O50" s="11"/>
    </row>
    <row r="51" spans="2:15" ht="15.75" x14ac:dyDescent="0.25">
      <c r="B51" s="9"/>
      <c r="C51" s="5"/>
      <c r="D51" s="5"/>
      <c r="E51" s="5"/>
      <c r="F51" s="5"/>
      <c r="G51" s="5"/>
      <c r="H51" s="5"/>
      <c r="I51" s="29"/>
      <c r="K51" s="31"/>
      <c r="L51" s="16" t="s">
        <v>41</v>
      </c>
      <c r="M51" s="16">
        <v>62726808</v>
      </c>
      <c r="O51" s="11"/>
    </row>
    <row r="52" spans="2:15" ht="15.75" x14ac:dyDescent="0.25">
      <c r="B52" s="9"/>
      <c r="C52" s="14" t="s">
        <v>72</v>
      </c>
      <c r="D52" s="18"/>
      <c r="E52" s="18"/>
      <c r="F52" s="18"/>
      <c r="G52" s="5"/>
      <c r="H52" s="5"/>
      <c r="I52" s="29"/>
      <c r="K52" s="31"/>
      <c r="L52" s="16" t="s">
        <v>73</v>
      </c>
      <c r="M52" s="16">
        <v>4896276</v>
      </c>
      <c r="O52" s="11"/>
    </row>
    <row r="53" spans="2:15" ht="15.75" x14ac:dyDescent="0.25">
      <c r="B53" s="9"/>
      <c r="C53" s="20"/>
      <c r="D53" s="31" t="s">
        <v>74</v>
      </c>
      <c r="E53" s="18"/>
      <c r="H53" s="15"/>
      <c r="I53" s="29"/>
      <c r="L53" s="16" t="s">
        <v>75</v>
      </c>
      <c r="M53" s="16">
        <v>38831316</v>
      </c>
      <c r="O53" s="11"/>
    </row>
    <row r="54" spans="2:15" ht="15.75" x14ac:dyDescent="0.25">
      <c r="B54" s="9"/>
      <c r="E54" s="18" t="s">
        <v>39</v>
      </c>
      <c r="F54" s="18"/>
      <c r="G54" s="16">
        <v>18482514</v>
      </c>
      <c r="H54" s="15"/>
      <c r="I54" s="29"/>
      <c r="J54" s="5"/>
      <c r="L54" s="16" t="s">
        <v>76</v>
      </c>
      <c r="M54" s="16">
        <v>471780</v>
      </c>
      <c r="N54" s="15">
        <f>SUM(M50:M54)</f>
        <v>127038196</v>
      </c>
      <c r="O54" s="11"/>
    </row>
    <row r="55" spans="2:15" ht="15.75" x14ac:dyDescent="0.25">
      <c r="B55" s="9"/>
      <c r="E55" s="18" t="s">
        <v>77</v>
      </c>
      <c r="F55" s="18"/>
      <c r="G55" s="16">
        <v>83916961</v>
      </c>
      <c r="H55" s="15"/>
      <c r="O55" s="11"/>
    </row>
    <row r="56" spans="2:15" ht="15.75" x14ac:dyDescent="0.25">
      <c r="B56" s="9"/>
      <c r="C56" s="20"/>
      <c r="D56" s="18"/>
      <c r="E56" s="18" t="s">
        <v>78</v>
      </c>
      <c r="F56" s="18"/>
      <c r="G56" s="16">
        <v>6043182</v>
      </c>
      <c r="J56" s="15" t="s">
        <v>79</v>
      </c>
      <c r="K56" s="33"/>
      <c r="O56" s="11"/>
    </row>
    <row r="57" spans="2:15" ht="15.75" x14ac:dyDescent="0.25">
      <c r="B57" s="9"/>
      <c r="C57" s="20"/>
      <c r="D57" s="18"/>
      <c r="E57" s="18" t="s">
        <v>80</v>
      </c>
      <c r="F57" s="18"/>
      <c r="G57" s="16">
        <v>11272268</v>
      </c>
      <c r="H57" s="15"/>
      <c r="J57" s="5"/>
      <c r="K57" s="5"/>
      <c r="L57" s="16" t="s">
        <v>81</v>
      </c>
      <c r="M57" s="16">
        <v>95369503</v>
      </c>
      <c r="N57" s="5"/>
      <c r="O57" s="11"/>
    </row>
    <row r="58" spans="2:15" ht="15.75" x14ac:dyDescent="0.25">
      <c r="B58" s="9"/>
      <c r="C58" s="20"/>
      <c r="D58" s="18"/>
      <c r="E58" s="18" t="s">
        <v>82</v>
      </c>
      <c r="F58" s="18"/>
      <c r="G58" s="16">
        <v>9044955</v>
      </c>
      <c r="J58" s="5"/>
      <c r="K58" s="5"/>
      <c r="L58" s="18" t="s">
        <v>83</v>
      </c>
      <c r="M58" s="16">
        <v>6314584</v>
      </c>
      <c r="N58" s="15">
        <f>SUM(M57:M58)</f>
        <v>101684087</v>
      </c>
      <c r="O58" s="11"/>
    </row>
    <row r="59" spans="2:15" ht="15.75" x14ac:dyDescent="0.25">
      <c r="B59" s="9"/>
      <c r="C59" s="20"/>
      <c r="D59" s="18"/>
      <c r="E59" s="18" t="s">
        <v>84</v>
      </c>
      <c r="F59" s="18"/>
      <c r="G59" s="16">
        <v>143497502</v>
      </c>
      <c r="J59" s="15" t="s">
        <v>85</v>
      </c>
      <c r="O59" s="11"/>
    </row>
    <row r="60" spans="2:15" ht="15.75" x14ac:dyDescent="0.25">
      <c r="B60" s="9"/>
      <c r="C60" s="20"/>
      <c r="D60" s="18"/>
      <c r="E60" s="18" t="s">
        <v>86</v>
      </c>
      <c r="F60" s="18"/>
      <c r="G60" s="16">
        <v>22639148</v>
      </c>
      <c r="L60" s="5" t="s">
        <v>85</v>
      </c>
      <c r="M60" s="16">
        <v>100467</v>
      </c>
      <c r="N60" s="15">
        <f>+M60</f>
        <v>100467</v>
      </c>
      <c r="O60" s="11"/>
    </row>
    <row r="61" spans="2:15" ht="15" x14ac:dyDescent="0.2">
      <c r="B61" s="9"/>
      <c r="C61" s="20"/>
      <c r="D61" s="18"/>
      <c r="E61" s="18" t="s">
        <v>87</v>
      </c>
      <c r="F61" s="18"/>
      <c r="G61" s="16">
        <v>11832598</v>
      </c>
      <c r="O61" s="11"/>
    </row>
    <row r="62" spans="2:15" ht="15.75" x14ac:dyDescent="0.25">
      <c r="B62" s="9"/>
      <c r="C62" s="20"/>
      <c r="D62" s="18"/>
      <c r="E62" s="18" t="s">
        <v>88</v>
      </c>
      <c r="F62" s="5"/>
      <c r="G62" s="16">
        <v>24540821</v>
      </c>
      <c r="J62" s="15" t="s">
        <v>89</v>
      </c>
      <c r="O62" s="11"/>
    </row>
    <row r="63" spans="2:15" ht="15.75" x14ac:dyDescent="0.25">
      <c r="B63" s="9"/>
      <c r="C63" s="20"/>
      <c r="D63" s="18"/>
      <c r="E63" s="18" t="s">
        <v>90</v>
      </c>
      <c r="F63" s="5"/>
      <c r="G63" s="16">
        <v>32135</v>
      </c>
      <c r="L63" s="5" t="s">
        <v>91</v>
      </c>
      <c r="M63" s="16">
        <v>5413</v>
      </c>
      <c r="N63" s="15">
        <f>+M63</f>
        <v>5413</v>
      </c>
      <c r="O63" s="11"/>
    </row>
    <row r="64" spans="2:15" ht="15.75" x14ac:dyDescent="0.25">
      <c r="B64" s="9"/>
      <c r="C64" s="20"/>
      <c r="D64" s="18"/>
      <c r="E64" s="18" t="s">
        <v>92</v>
      </c>
      <c r="F64" s="18"/>
      <c r="G64" s="16">
        <v>281619</v>
      </c>
      <c r="J64" s="15" t="s">
        <v>93</v>
      </c>
      <c r="K64" s="33"/>
      <c r="L64" s="16"/>
      <c r="M64" s="16"/>
      <c r="O64" s="11"/>
    </row>
    <row r="65" spans="2:18" ht="15" x14ac:dyDescent="0.2">
      <c r="B65" s="9"/>
      <c r="C65" s="20"/>
      <c r="D65" s="18"/>
      <c r="E65" s="5" t="s">
        <v>94</v>
      </c>
      <c r="F65" s="5"/>
      <c r="G65" s="16">
        <v>1940015</v>
      </c>
      <c r="H65" s="5"/>
      <c r="K65" s="33"/>
      <c r="L65" s="16" t="s">
        <v>93</v>
      </c>
      <c r="M65" s="16">
        <v>35916314</v>
      </c>
      <c r="N65" s="30"/>
      <c r="O65" s="11"/>
    </row>
    <row r="66" spans="2:18" ht="15.75" x14ac:dyDescent="0.25">
      <c r="B66" s="9"/>
      <c r="C66" s="20"/>
      <c r="D66" s="18"/>
      <c r="E66" s="18" t="s">
        <v>95</v>
      </c>
      <c r="F66" s="18"/>
      <c r="G66" s="16">
        <v>879896</v>
      </c>
      <c r="H66" s="15">
        <f>SUM(G54:G66)</f>
        <v>334403614</v>
      </c>
      <c r="L66" s="16" t="s">
        <v>96</v>
      </c>
      <c r="M66" s="16">
        <v>107033727</v>
      </c>
      <c r="N66" s="15">
        <f>SUM(M65:M66)</f>
        <v>142950041</v>
      </c>
      <c r="O66" s="11"/>
    </row>
    <row r="67" spans="2:18" ht="15.75" x14ac:dyDescent="0.25">
      <c r="B67" s="9"/>
      <c r="C67" s="20"/>
      <c r="D67" s="31" t="s">
        <v>97</v>
      </c>
      <c r="E67" s="18"/>
      <c r="F67" s="18"/>
      <c r="G67" s="16"/>
      <c r="L67" s="16"/>
      <c r="M67" s="16"/>
      <c r="N67" s="15"/>
      <c r="O67" s="11"/>
    </row>
    <row r="68" spans="2:18" ht="15.75" x14ac:dyDescent="0.25">
      <c r="B68" s="9"/>
      <c r="C68" s="20"/>
      <c r="D68" s="31"/>
      <c r="E68" s="18" t="s">
        <v>98</v>
      </c>
      <c r="F68" s="5"/>
      <c r="G68" s="16">
        <v>582131</v>
      </c>
      <c r="H68" s="5"/>
      <c r="J68" s="15" t="s">
        <v>99</v>
      </c>
      <c r="L68" s="16"/>
      <c r="M68" s="16"/>
      <c r="N68" s="15"/>
      <c r="O68" s="11"/>
    </row>
    <row r="69" spans="2:18" ht="15.75" x14ac:dyDescent="0.25">
      <c r="B69" s="9"/>
      <c r="C69" s="20"/>
      <c r="D69" s="31"/>
      <c r="E69" s="18" t="s">
        <v>100</v>
      </c>
      <c r="F69" s="18"/>
      <c r="G69" s="16">
        <v>10104552</v>
      </c>
      <c r="L69" s="16" t="s">
        <v>101</v>
      </c>
      <c r="M69" s="16">
        <v>36822554</v>
      </c>
      <c r="N69" s="15"/>
      <c r="O69" s="11"/>
    </row>
    <row r="70" spans="2:18" ht="15.75" x14ac:dyDescent="0.25">
      <c r="B70" s="9"/>
      <c r="D70" s="31"/>
      <c r="E70" s="18" t="s">
        <v>102</v>
      </c>
      <c r="F70" s="18"/>
      <c r="G70" s="16">
        <v>9868522</v>
      </c>
      <c r="L70" s="5" t="s">
        <v>103</v>
      </c>
      <c r="M70" s="16">
        <v>7291242</v>
      </c>
      <c r="N70" s="15">
        <f>+M69+M70</f>
        <v>44113796</v>
      </c>
      <c r="O70" s="11"/>
    </row>
    <row r="71" spans="2:18" ht="15.75" x14ac:dyDescent="0.25">
      <c r="B71" s="9"/>
      <c r="D71" s="5"/>
      <c r="E71" s="18" t="s">
        <v>104</v>
      </c>
      <c r="F71" s="5"/>
      <c r="G71" s="16">
        <v>8006905</v>
      </c>
      <c r="H71" s="15">
        <f>SUM(G68:G71)</f>
        <v>28562110</v>
      </c>
      <c r="K71" s="5"/>
      <c r="L71" s="5"/>
      <c r="M71" s="5"/>
      <c r="N71" s="5"/>
      <c r="O71" s="11"/>
      <c r="Q71" s="34"/>
    </row>
    <row r="72" spans="2:18" ht="15.75" x14ac:dyDescent="0.25">
      <c r="B72" s="9"/>
      <c r="D72" s="5"/>
      <c r="E72" s="5"/>
      <c r="F72" s="5"/>
      <c r="G72" s="5"/>
      <c r="H72" s="5"/>
      <c r="J72" s="15" t="s">
        <v>105</v>
      </c>
      <c r="N72" s="15">
        <f>H50+H66+H71+H79+N54+N58+N63+N66+N70+N60</f>
        <v>1052895205</v>
      </c>
      <c r="O72" s="11"/>
      <c r="Q72" s="34"/>
      <c r="R72" s="30"/>
    </row>
    <row r="73" spans="2:18" ht="15.75" x14ac:dyDescent="0.25">
      <c r="B73" s="9"/>
      <c r="D73" s="31" t="s">
        <v>106</v>
      </c>
      <c r="E73" s="18"/>
      <c r="G73" s="16"/>
      <c r="J73" s="15" t="s">
        <v>55</v>
      </c>
      <c r="N73" s="15">
        <v>196681189</v>
      </c>
      <c r="O73" s="11"/>
      <c r="P73" s="35"/>
    </row>
    <row r="74" spans="2:18" ht="15" x14ac:dyDescent="0.2">
      <c r="B74" s="9"/>
      <c r="C74" s="20"/>
      <c r="D74" s="31"/>
      <c r="E74" s="18" t="s">
        <v>107</v>
      </c>
      <c r="G74" s="16">
        <v>8895085</v>
      </c>
      <c r="J74" s="5"/>
      <c r="K74" s="5"/>
      <c r="L74" s="5"/>
      <c r="M74" s="5"/>
      <c r="N74" s="5"/>
      <c r="O74" s="11"/>
      <c r="P74" s="35"/>
    </row>
    <row r="75" spans="2:18" ht="15.75" x14ac:dyDescent="0.25">
      <c r="B75" s="9"/>
      <c r="C75" s="20"/>
      <c r="D75" s="31"/>
      <c r="E75" s="18" t="s">
        <v>108</v>
      </c>
      <c r="G75" s="16">
        <v>2327926</v>
      </c>
      <c r="H75" s="16"/>
      <c r="J75" s="15" t="s">
        <v>109</v>
      </c>
      <c r="K75" s="36"/>
      <c r="L75" s="36"/>
      <c r="M75" s="5"/>
      <c r="N75" s="5"/>
      <c r="O75" s="37"/>
      <c r="P75" s="35"/>
      <c r="Q75" s="34"/>
    </row>
    <row r="76" spans="2:18" ht="15.75" x14ac:dyDescent="0.25">
      <c r="B76" s="9"/>
      <c r="C76" s="20"/>
      <c r="D76" s="31"/>
      <c r="E76" s="18" t="s">
        <v>110</v>
      </c>
      <c r="G76" s="16">
        <v>6284525</v>
      </c>
      <c r="H76" s="16"/>
      <c r="J76" s="15"/>
      <c r="K76" s="36"/>
      <c r="L76" s="16" t="s">
        <v>60</v>
      </c>
      <c r="M76" s="16">
        <v>190084256</v>
      </c>
      <c r="O76" s="37"/>
      <c r="P76" s="35"/>
    </row>
    <row r="77" spans="2:18" ht="15.75" x14ac:dyDescent="0.25">
      <c r="B77" s="9"/>
      <c r="C77" s="20"/>
      <c r="D77" s="31"/>
      <c r="E77" s="5" t="s">
        <v>111</v>
      </c>
      <c r="G77" s="16">
        <v>13795347</v>
      </c>
      <c r="J77" s="15"/>
      <c r="K77" s="36"/>
      <c r="L77" s="16" t="s">
        <v>62</v>
      </c>
      <c r="M77" s="16">
        <v>1093350962</v>
      </c>
      <c r="N77" s="15">
        <f>+M76+M77</f>
        <v>1283435218</v>
      </c>
      <c r="O77" s="37"/>
      <c r="P77" s="35"/>
    </row>
    <row r="78" spans="2:18" ht="15" x14ac:dyDescent="0.2">
      <c r="B78" s="9"/>
      <c r="C78" s="20"/>
      <c r="D78" s="31"/>
      <c r="E78" s="5" t="s">
        <v>112</v>
      </c>
      <c r="G78" s="16">
        <v>3691041</v>
      </c>
      <c r="O78" s="37"/>
      <c r="P78" s="35"/>
    </row>
    <row r="79" spans="2:18" ht="15.75" x14ac:dyDescent="0.25">
      <c r="B79" s="9"/>
      <c r="C79" s="20"/>
      <c r="E79" s="5" t="s">
        <v>113</v>
      </c>
      <c r="G79" s="16">
        <v>1740</v>
      </c>
      <c r="H79" s="15">
        <f>SUM(G74:G79)</f>
        <v>34995664</v>
      </c>
      <c r="J79" s="15" t="s">
        <v>114</v>
      </c>
      <c r="K79" s="36"/>
      <c r="L79" s="36"/>
      <c r="M79" s="36"/>
      <c r="N79" s="15">
        <f>SUM(N72:N77)</f>
        <v>2533011612</v>
      </c>
      <c r="O79" s="37"/>
      <c r="P79" s="35"/>
      <c r="Q79" s="34"/>
    </row>
    <row r="80" spans="2:18" x14ac:dyDescent="0.2">
      <c r="B80" s="9"/>
      <c r="C80" s="5"/>
      <c r="D80" s="31"/>
      <c r="E80" s="5"/>
      <c r="G80" s="16"/>
      <c r="H80" s="5"/>
      <c r="J80" s="5"/>
      <c r="K80" s="5"/>
      <c r="L80" s="5"/>
      <c r="M80" s="5"/>
      <c r="N80" s="5"/>
      <c r="O80" s="37"/>
      <c r="P80" s="35"/>
    </row>
    <row r="81" spans="2:18" ht="15.75" x14ac:dyDescent="0.25">
      <c r="B81" s="38"/>
      <c r="D81" s="31"/>
      <c r="E81" s="5"/>
      <c r="G81" s="16"/>
      <c r="H81" s="15"/>
      <c r="J81" s="15"/>
      <c r="K81" s="36"/>
      <c r="L81" s="36"/>
      <c r="M81" s="36"/>
      <c r="N81" s="15"/>
      <c r="O81" s="39"/>
      <c r="Q81" s="30"/>
    </row>
    <row r="82" spans="2:18" ht="15.75" x14ac:dyDescent="0.25">
      <c r="B82" s="38"/>
      <c r="D82" s="31"/>
      <c r="E82" s="5"/>
      <c r="G82" s="16"/>
      <c r="H82" s="15"/>
      <c r="J82" s="15"/>
      <c r="K82" s="36"/>
      <c r="L82" s="36"/>
      <c r="M82"/>
      <c r="N82" s="15"/>
      <c r="O82" s="39"/>
      <c r="Q82" s="43"/>
      <c r="R82" s="44"/>
    </row>
    <row r="83" spans="2:18" ht="15.75" x14ac:dyDescent="0.25">
      <c r="B83" s="38"/>
      <c r="D83" s="31"/>
      <c r="E83" s="5"/>
      <c r="G83" s="16"/>
      <c r="H83" s="15"/>
      <c r="J83" s="15"/>
      <c r="K83" s="36"/>
      <c r="L83" s="36"/>
      <c r="M83" s="36"/>
      <c r="N83" s="15"/>
      <c r="O83" s="39"/>
      <c r="Q83" s="43"/>
      <c r="R83" s="44"/>
    </row>
    <row r="84" spans="2:18" ht="15.75" x14ac:dyDescent="0.25">
      <c r="B84" s="38"/>
      <c r="D84" s="31"/>
      <c r="E84" s="5"/>
      <c r="G84" s="16"/>
      <c r="H84" s="15"/>
      <c r="J84" s="15"/>
      <c r="K84" s="36"/>
      <c r="L84" s="36"/>
      <c r="M84" s="36"/>
      <c r="N84" s="15"/>
      <c r="O84" s="39"/>
      <c r="Q84" s="43"/>
      <c r="R84" s="44"/>
    </row>
    <row r="85" spans="2:18" ht="15.75" x14ac:dyDescent="0.25">
      <c r="B85" s="38"/>
      <c r="D85" s="31"/>
      <c r="E85" s="5"/>
      <c r="G85" s="16"/>
      <c r="H85" s="15"/>
      <c r="J85" s="15"/>
      <c r="K85" s="36"/>
      <c r="L85" s="36"/>
      <c r="M85" s="36"/>
      <c r="N85" s="15"/>
      <c r="O85" s="39"/>
      <c r="Q85" s="43"/>
      <c r="R85" s="44"/>
    </row>
    <row r="86" spans="2:18" ht="15.75" x14ac:dyDescent="0.25">
      <c r="B86" s="38"/>
      <c r="D86" s="31"/>
      <c r="E86" s="5"/>
      <c r="G86" s="16"/>
      <c r="H86" s="15"/>
      <c r="J86" s="15"/>
      <c r="K86" s="36"/>
      <c r="L86" s="36"/>
      <c r="M86" s="36"/>
      <c r="N86" s="15"/>
      <c r="O86" s="39"/>
      <c r="Q86" s="43"/>
      <c r="R86" s="44"/>
    </row>
    <row r="87" spans="2:18" ht="15.75" x14ac:dyDescent="0.25">
      <c r="B87" s="38"/>
      <c r="D87" s="31"/>
      <c r="E87" s="5"/>
      <c r="G87" s="16"/>
      <c r="H87" s="15"/>
      <c r="J87" s="15"/>
      <c r="K87" s="36"/>
      <c r="L87" s="36"/>
      <c r="M87" s="36"/>
      <c r="N87" s="15"/>
      <c r="O87" s="39"/>
      <c r="Q87" s="43"/>
      <c r="R87" s="44"/>
    </row>
    <row r="88" spans="2:18" ht="13.5" thickBot="1" x14ac:dyDescent="0.25"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2"/>
    </row>
  </sheetData>
  <mergeCells count="8">
    <mergeCell ref="C46:N46"/>
    <mergeCell ref="B88:O88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paperSize="5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mar</vt:lpstr>
      <vt:lpstr>'CORTE mar'!Área_de_impresión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Santiago</dc:creator>
  <cp:lastModifiedBy>Humberto Santiago</cp:lastModifiedBy>
  <dcterms:created xsi:type="dcterms:W3CDTF">2023-04-20T17:12:45Z</dcterms:created>
  <dcterms:modified xsi:type="dcterms:W3CDTF">2023-04-20T17:14:15Z</dcterms:modified>
</cp:coreProperties>
</file>